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zęstochowa MSZ\Kredyty\kredyty i pozyczki 2017 rok\pożyczka 2020\"/>
    </mc:Choice>
  </mc:AlternateContent>
  <bookViews>
    <workbookView xWindow="0" yWindow="0" windowWidth="16380" windowHeight="8190"/>
  </bookViews>
  <sheets>
    <sheet name="Arkusz2" sheetId="2" r:id="rId1"/>
  </sheets>
  <calcPr calcId="152511" iterateDelta="1E-4"/>
</workbook>
</file>

<file path=xl/calcChain.xml><?xml version="1.0" encoding="utf-8"?>
<calcChain xmlns="http://schemas.openxmlformats.org/spreadsheetml/2006/main">
  <c r="G32" i="2" l="1"/>
  <c r="F31" i="2" l="1"/>
  <c r="F21" i="2"/>
  <c r="F22" i="2" s="1"/>
  <c r="B21" i="2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17" i="2"/>
  <c r="B18" i="2" s="1"/>
  <c r="B16" i="2"/>
  <c r="G14" i="2"/>
  <c r="F14" i="2"/>
  <c r="F15" i="2" s="1"/>
  <c r="F16" i="2" s="1"/>
  <c r="F17" i="2" s="1"/>
  <c r="G13" i="2"/>
  <c r="G12" i="2"/>
  <c r="G11" i="2"/>
  <c r="F11" i="2"/>
  <c r="G10" i="2"/>
  <c r="G9" i="2"/>
  <c r="G8" i="2"/>
  <c r="B8" i="2"/>
  <c r="B9" i="2" s="1"/>
  <c r="B10" i="2" s="1"/>
  <c r="B11" i="2" s="1"/>
  <c r="B12" i="2" s="1"/>
  <c r="B13" i="2" s="1"/>
  <c r="B14" i="2" s="1"/>
  <c r="G7" i="2"/>
  <c r="F18" i="2" l="1"/>
  <c r="F23" i="2"/>
  <c r="F24" i="2" l="1"/>
  <c r="E20" i="2"/>
  <c r="F19" i="2"/>
  <c r="E21" i="2" l="1"/>
  <c r="F32" i="2"/>
  <c r="E22" i="2" l="1"/>
  <c r="E23" i="2" l="1"/>
  <c r="E24" i="2" l="1"/>
  <c r="E25" i="2" l="1"/>
  <c r="E26" i="2" l="1"/>
  <c r="E27" i="2" l="1"/>
  <c r="E28" i="2" l="1"/>
  <c r="E29" i="2" l="1"/>
  <c r="E30" i="2" l="1"/>
  <c r="E31" i="2" l="1"/>
  <c r="G34" i="2" l="1"/>
</calcChain>
</file>

<file path=xl/sharedStrings.xml><?xml version="1.0" encoding="utf-8"?>
<sst xmlns="http://schemas.openxmlformats.org/spreadsheetml/2006/main" count="11" uniqueCount="9">
  <si>
    <t>Miejski Szpital Zespolony w Częstochowie</t>
  </si>
  <si>
    <t>Nr raty</t>
  </si>
  <si>
    <t>Kwota uruchomienia kredytu</t>
  </si>
  <si>
    <t>Data uruchomienia/spłaty</t>
  </si>
  <si>
    <t>Saldo kapitału</t>
  </si>
  <si>
    <t>Rata kapitału</t>
  </si>
  <si>
    <t>Wysokość odsetek w PLN kwota</t>
  </si>
  <si>
    <t>S</t>
  </si>
  <si>
    <t xml:space="preserve">Harmonogram spłaty pożyczki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</si>
</sst>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yyyy\-mm\-dd"/>
    <numFmt numFmtId="166" formatCode="#,##0.00\ [$zł-415];[Red]\-#,##0.00\ [$zł-415]"/>
  </numFmts>
  <fonts count="5" x14ac:knownFonts="1"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theme="6" tint="0.79998168889431442"/>
        <bgColor rgb="FF99CCFF"/>
      </patternFill>
    </fill>
    <fill>
      <patternFill patternType="solid">
        <fgColor theme="6" tint="0.79998168889431442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64" fontId="2" fillId="0" borderId="0" xfId="0" applyNumberFormat="1" applyFont="1"/>
    <xf numFmtId="43" fontId="0" fillId="0" borderId="0" xfId="0" applyNumberFormat="1"/>
    <xf numFmtId="0" fontId="1" fillId="0" borderId="0" xfId="0" applyFont="1" applyBorder="1" applyAlignment="1">
      <alignment horizontal="center"/>
    </xf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164" fontId="4" fillId="0" borderId="1" xfId="0" applyNumberFormat="1" applyFont="1" applyBorder="1"/>
    <xf numFmtId="166" fontId="4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FABA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tabSelected="1" topLeftCell="A3" zoomScale="90" zoomScaleNormal="90" workbookViewId="0">
      <selection activeCell="B3" sqref="B3:G33"/>
    </sheetView>
  </sheetViews>
  <sheetFormatPr defaultRowHeight="15" x14ac:dyDescent="0.25"/>
  <cols>
    <col min="1" max="2" width="11.5703125"/>
    <col min="3" max="3" width="15.42578125"/>
    <col min="4" max="4" width="14.7109375" customWidth="1"/>
    <col min="5" max="6" width="14.140625"/>
    <col min="7" max="7" width="17.7109375" customWidth="1"/>
    <col min="8" max="1022" width="11.5703125"/>
  </cols>
  <sheetData>
    <row r="3" spans="2:10" x14ac:dyDescent="0.25">
      <c r="B3" s="14" t="s">
        <v>0</v>
      </c>
      <c r="C3" s="14"/>
      <c r="D3" s="14"/>
      <c r="E3" s="14"/>
      <c r="F3" s="14"/>
      <c r="G3" s="4"/>
      <c r="H3" s="2"/>
      <c r="I3" s="1"/>
      <c r="J3" s="1"/>
    </row>
    <row r="4" spans="2:10" x14ac:dyDescent="0.25">
      <c r="B4" s="15" t="s">
        <v>8</v>
      </c>
      <c r="C4" s="15"/>
      <c r="D4" s="15"/>
      <c r="E4" s="15"/>
      <c r="F4" s="15"/>
      <c r="G4" s="10"/>
      <c r="H4" s="1"/>
      <c r="I4" s="1"/>
      <c r="J4" s="1"/>
    </row>
    <row r="5" spans="2:10" ht="53.1" customHeight="1" x14ac:dyDescent="0.25">
      <c r="B5" s="11" t="s">
        <v>1</v>
      </c>
      <c r="C5" s="12" t="s">
        <v>2</v>
      </c>
      <c r="D5" s="12" t="s">
        <v>3</v>
      </c>
      <c r="E5" s="13" t="s">
        <v>4</v>
      </c>
      <c r="F5" s="13" t="s">
        <v>5</v>
      </c>
      <c r="G5" s="12" t="s">
        <v>6</v>
      </c>
      <c r="H5" s="1"/>
      <c r="I5" s="1"/>
      <c r="J5" s="1"/>
    </row>
    <row r="6" spans="2:10" x14ac:dyDescent="0.25">
      <c r="B6" s="16" t="s">
        <v>7</v>
      </c>
      <c r="C6" s="16"/>
      <c r="D6" s="16"/>
      <c r="E6" s="16"/>
      <c r="F6" s="5"/>
      <c r="G6" s="5"/>
      <c r="H6" s="1"/>
      <c r="I6" s="1"/>
      <c r="J6" s="1"/>
    </row>
    <row r="7" spans="2:10" hidden="1" x14ac:dyDescent="0.25">
      <c r="B7" s="6">
        <v>1</v>
      </c>
      <c r="C7" s="6"/>
      <c r="D7" s="7">
        <v>43861</v>
      </c>
      <c r="E7" s="8">
        <v>0</v>
      </c>
      <c r="F7" s="8">
        <v>0</v>
      </c>
      <c r="G7" s="8" t="e">
        <f>((E7*0.0453)/365)*#REF!</f>
        <v>#REF!</v>
      </c>
      <c r="H7" s="1"/>
      <c r="I7" s="1"/>
      <c r="J7" s="1"/>
    </row>
    <row r="8" spans="2:10" hidden="1" x14ac:dyDescent="0.25">
      <c r="B8" s="6">
        <f t="shared" ref="B8:B14" si="0">B7+1</f>
        <v>2</v>
      </c>
      <c r="C8" s="6"/>
      <c r="D8" s="7">
        <v>43890</v>
      </c>
      <c r="E8" s="8">
        <v>0</v>
      </c>
      <c r="F8" s="8">
        <v>0</v>
      </c>
      <c r="G8" s="8" t="e">
        <f>((E8*0.0453)/365)*#REF!</f>
        <v>#REF!</v>
      </c>
      <c r="H8" s="1"/>
      <c r="I8" s="1"/>
      <c r="J8" s="1"/>
    </row>
    <row r="9" spans="2:10" hidden="1" x14ac:dyDescent="0.25">
      <c r="B9" s="6">
        <f t="shared" si="0"/>
        <v>3</v>
      </c>
      <c r="C9" s="6"/>
      <c r="D9" s="7">
        <v>43921</v>
      </c>
      <c r="E9" s="8">
        <v>0</v>
      </c>
      <c r="F9" s="8">
        <v>0</v>
      </c>
      <c r="G9" s="8" t="e">
        <f>((E9*0.0453)/365)*#REF!</f>
        <v>#REF!</v>
      </c>
      <c r="H9" s="1"/>
      <c r="I9" s="1"/>
      <c r="J9" s="1"/>
    </row>
    <row r="10" spans="2:10" hidden="1" x14ac:dyDescent="0.25">
      <c r="B10" s="6">
        <f t="shared" si="0"/>
        <v>4</v>
      </c>
      <c r="C10" s="6"/>
      <c r="D10" s="7">
        <v>43951</v>
      </c>
      <c r="E10" s="8">
        <v>0</v>
      </c>
      <c r="F10" s="8">
        <v>0</v>
      </c>
      <c r="G10" s="8" t="e">
        <f>((E10*0.0453)/365)*#REF!</f>
        <v>#REF!</v>
      </c>
      <c r="H10" s="1"/>
      <c r="I10" s="1"/>
      <c r="J10" s="1"/>
    </row>
    <row r="11" spans="2:10" hidden="1" x14ac:dyDescent="0.25">
      <c r="B11" s="6">
        <f t="shared" si="0"/>
        <v>5</v>
      </c>
      <c r="C11" s="6"/>
      <c r="D11" s="7">
        <v>43982</v>
      </c>
      <c r="E11" s="8">
        <v>0</v>
      </c>
      <c r="F11" s="8">
        <f>F10</f>
        <v>0</v>
      </c>
      <c r="G11" s="8" t="e">
        <f>((E11*0.0453)/365)*#REF!</f>
        <v>#REF!</v>
      </c>
      <c r="H11" s="1"/>
      <c r="I11" s="1"/>
      <c r="J11" s="1"/>
    </row>
    <row r="12" spans="2:10" hidden="1" x14ac:dyDescent="0.25">
      <c r="B12" s="6">
        <f t="shared" si="0"/>
        <v>6</v>
      </c>
      <c r="C12" s="6"/>
      <c r="D12" s="7">
        <v>44012</v>
      </c>
      <c r="E12" s="8">
        <v>0</v>
      </c>
      <c r="F12" s="8">
        <v>0</v>
      </c>
      <c r="G12" s="8" t="e">
        <f>((E12*0.0453)/365)*#REF!</f>
        <v>#REF!</v>
      </c>
      <c r="H12" s="1"/>
      <c r="I12" s="1"/>
      <c r="J12" s="1"/>
    </row>
    <row r="13" spans="2:10" hidden="1" x14ac:dyDescent="0.25">
      <c r="B13" s="6">
        <f t="shared" si="0"/>
        <v>7</v>
      </c>
      <c r="C13" s="6"/>
      <c r="D13" s="7">
        <v>44043</v>
      </c>
      <c r="E13" s="8">
        <v>0</v>
      </c>
      <c r="F13" s="8">
        <v>0</v>
      </c>
      <c r="G13" s="8" t="e">
        <f>((E13*0.0453)/365)*#REF!</f>
        <v>#REF!</v>
      </c>
      <c r="H13" s="1"/>
      <c r="I13" s="1"/>
      <c r="J13" s="1"/>
    </row>
    <row r="14" spans="2:10" hidden="1" x14ac:dyDescent="0.25">
      <c r="B14" s="6">
        <f t="shared" si="0"/>
        <v>8</v>
      </c>
      <c r="C14" s="6"/>
      <c r="D14" s="7">
        <v>44074</v>
      </c>
      <c r="E14" s="8">
        <v>0</v>
      </c>
      <c r="F14" s="8">
        <f>F13</f>
        <v>0</v>
      </c>
      <c r="G14" s="8" t="e">
        <f>((E14*0.0453)/365)*#REF!</f>
        <v>#REF!</v>
      </c>
      <c r="H14" s="1"/>
      <c r="I14" s="1"/>
      <c r="J14" s="1"/>
    </row>
    <row r="15" spans="2:10" x14ac:dyDescent="0.25">
      <c r="B15" s="6">
        <v>1</v>
      </c>
      <c r="C15" s="9">
        <v>1500000</v>
      </c>
      <c r="D15" s="7">
        <v>44092</v>
      </c>
      <c r="E15" s="8">
        <v>1500000</v>
      </c>
      <c r="F15" s="8">
        <f>F14</f>
        <v>0</v>
      </c>
      <c r="G15" s="8"/>
      <c r="H15" s="1"/>
      <c r="I15" s="1"/>
      <c r="J15" s="1"/>
    </row>
    <row r="16" spans="2:10" x14ac:dyDescent="0.25">
      <c r="B16" s="6">
        <f>B15+1</f>
        <v>2</v>
      </c>
      <c r="C16" s="9">
        <v>1500000</v>
      </c>
      <c r="D16" s="7">
        <v>44119</v>
      </c>
      <c r="E16" s="8">
        <v>3000000</v>
      </c>
      <c r="F16" s="8">
        <f>F15</f>
        <v>0</v>
      </c>
      <c r="G16" s="8"/>
      <c r="H16" s="1"/>
      <c r="I16" s="1"/>
      <c r="J16" s="1"/>
    </row>
    <row r="17" spans="2:10" x14ac:dyDescent="0.25">
      <c r="B17" s="6">
        <f>B16+1</f>
        <v>3</v>
      </c>
      <c r="C17" s="6"/>
      <c r="D17" s="7">
        <v>44165</v>
      </c>
      <c r="E17" s="8">
        <v>3000000</v>
      </c>
      <c r="F17" s="8">
        <f>F16</f>
        <v>0</v>
      </c>
      <c r="G17" s="8"/>
      <c r="H17" s="1"/>
      <c r="I17" s="1"/>
      <c r="J17" s="1"/>
    </row>
    <row r="18" spans="2:10" x14ac:dyDescent="0.25">
      <c r="B18" s="6">
        <f>B17+1</f>
        <v>4</v>
      </c>
      <c r="C18" s="6"/>
      <c r="D18" s="7">
        <v>44196</v>
      </c>
      <c r="E18" s="8">
        <v>3000000</v>
      </c>
      <c r="F18" s="8">
        <f>F17</f>
        <v>0</v>
      </c>
      <c r="G18" s="8"/>
      <c r="H18" s="1"/>
      <c r="I18" s="1"/>
      <c r="J18" s="1"/>
    </row>
    <row r="19" spans="2:10" x14ac:dyDescent="0.25">
      <c r="B19" s="16" t="s">
        <v>7</v>
      </c>
      <c r="C19" s="16"/>
      <c r="D19" s="16"/>
      <c r="E19" s="16"/>
      <c r="F19" s="5">
        <f>SUM(F7:F18)</f>
        <v>0</v>
      </c>
      <c r="G19" s="5"/>
      <c r="H19" s="1"/>
      <c r="I19" s="1"/>
      <c r="J19" s="1"/>
    </row>
    <row r="20" spans="2:10" x14ac:dyDescent="0.25">
      <c r="B20" s="6">
        <v>5</v>
      </c>
      <c r="C20" s="6"/>
      <c r="D20" s="7">
        <v>44227</v>
      </c>
      <c r="E20" s="8">
        <f>E18-F18</f>
        <v>3000000</v>
      </c>
      <c r="F20" s="8">
        <v>250000</v>
      </c>
      <c r="G20" s="8"/>
      <c r="H20" s="1"/>
      <c r="I20" s="1"/>
      <c r="J20" s="1"/>
    </row>
    <row r="21" spans="2:10" x14ac:dyDescent="0.25">
      <c r="B21" s="6">
        <f t="shared" ref="B21:B31" si="1">B20+1</f>
        <v>6</v>
      </c>
      <c r="C21" s="6"/>
      <c r="D21" s="7">
        <v>44255</v>
      </c>
      <c r="E21" s="8">
        <f t="shared" ref="E21:E31" si="2">E20-F20</f>
        <v>2750000</v>
      </c>
      <c r="F21" s="8">
        <f>F20</f>
        <v>250000</v>
      </c>
      <c r="G21" s="8"/>
      <c r="H21" s="1"/>
      <c r="I21" s="1"/>
      <c r="J21" s="1"/>
    </row>
    <row r="22" spans="2:10" x14ac:dyDescent="0.25">
      <c r="B22" s="6">
        <f t="shared" si="1"/>
        <v>7</v>
      </c>
      <c r="C22" s="6"/>
      <c r="D22" s="7">
        <v>44286</v>
      </c>
      <c r="E22" s="8">
        <f t="shared" si="2"/>
        <v>2500000</v>
      </c>
      <c r="F22" s="8">
        <f>F21</f>
        <v>250000</v>
      </c>
      <c r="G22" s="8"/>
      <c r="H22" s="1"/>
      <c r="I22" s="1"/>
      <c r="J22" s="1"/>
    </row>
    <row r="23" spans="2:10" x14ac:dyDescent="0.25">
      <c r="B23" s="6">
        <f t="shared" si="1"/>
        <v>8</v>
      </c>
      <c r="C23" s="6"/>
      <c r="D23" s="7">
        <v>44316</v>
      </c>
      <c r="E23" s="8">
        <f t="shared" si="2"/>
        <v>2250000</v>
      </c>
      <c r="F23" s="8">
        <f>F22</f>
        <v>250000</v>
      </c>
      <c r="G23" s="8"/>
      <c r="H23" s="1"/>
      <c r="I23" s="1"/>
      <c r="J23" s="1"/>
    </row>
    <row r="24" spans="2:10" x14ac:dyDescent="0.25">
      <c r="B24" s="6">
        <f t="shared" si="1"/>
        <v>9</v>
      </c>
      <c r="C24" s="6"/>
      <c r="D24" s="7">
        <v>44347</v>
      </c>
      <c r="E24" s="8">
        <f t="shared" si="2"/>
        <v>2000000</v>
      </c>
      <c r="F24" s="8">
        <f>F23</f>
        <v>250000</v>
      </c>
      <c r="G24" s="8"/>
      <c r="H24" s="1"/>
      <c r="I24" s="1"/>
      <c r="J24" s="1"/>
    </row>
    <row r="25" spans="2:10" x14ac:dyDescent="0.25">
      <c r="B25" s="6">
        <f t="shared" si="1"/>
        <v>10</v>
      </c>
      <c r="C25" s="6"/>
      <c r="D25" s="7">
        <v>44377</v>
      </c>
      <c r="E25" s="8">
        <f t="shared" si="2"/>
        <v>1750000</v>
      </c>
      <c r="F25" s="8">
        <v>250000</v>
      </c>
      <c r="G25" s="8"/>
      <c r="H25" s="1"/>
      <c r="I25" s="1"/>
      <c r="J25" s="1"/>
    </row>
    <row r="26" spans="2:10" x14ac:dyDescent="0.25">
      <c r="B26" s="6">
        <f t="shared" si="1"/>
        <v>11</v>
      </c>
      <c r="C26" s="6"/>
      <c r="D26" s="7">
        <v>44408</v>
      </c>
      <c r="E26" s="8">
        <f t="shared" si="2"/>
        <v>1500000</v>
      </c>
      <c r="F26" s="8">
        <v>250000</v>
      </c>
      <c r="G26" s="8"/>
      <c r="H26" s="1"/>
      <c r="I26" s="1"/>
      <c r="J26" s="1"/>
    </row>
    <row r="27" spans="2:10" x14ac:dyDescent="0.25">
      <c r="B27" s="6">
        <f t="shared" si="1"/>
        <v>12</v>
      </c>
      <c r="C27" s="6"/>
      <c r="D27" s="7">
        <v>44439</v>
      </c>
      <c r="E27" s="8">
        <f t="shared" si="2"/>
        <v>1250000</v>
      </c>
      <c r="F27" s="8">
        <v>250000</v>
      </c>
      <c r="G27" s="8"/>
      <c r="H27" s="1"/>
      <c r="I27" s="1"/>
      <c r="J27" s="1"/>
    </row>
    <row r="28" spans="2:10" x14ac:dyDescent="0.25">
      <c r="B28" s="6">
        <f t="shared" si="1"/>
        <v>13</v>
      </c>
      <c r="C28" s="6"/>
      <c r="D28" s="7">
        <v>44469</v>
      </c>
      <c r="E28" s="8">
        <f t="shared" si="2"/>
        <v>1000000</v>
      </c>
      <c r="F28" s="8">
        <v>250000</v>
      </c>
      <c r="G28" s="8"/>
      <c r="H28" s="1"/>
      <c r="I28" s="1"/>
      <c r="J28" s="1"/>
    </row>
    <row r="29" spans="2:10" x14ac:dyDescent="0.25">
      <c r="B29" s="6">
        <f t="shared" si="1"/>
        <v>14</v>
      </c>
      <c r="C29" s="6"/>
      <c r="D29" s="7">
        <v>44500</v>
      </c>
      <c r="E29" s="8">
        <f t="shared" si="2"/>
        <v>750000</v>
      </c>
      <c r="F29" s="8">
        <v>250000</v>
      </c>
      <c r="G29" s="8"/>
      <c r="H29" s="1"/>
      <c r="I29" s="1"/>
      <c r="J29" s="1"/>
    </row>
    <row r="30" spans="2:10" x14ac:dyDescent="0.25">
      <c r="B30" s="6">
        <f t="shared" si="1"/>
        <v>15</v>
      </c>
      <c r="C30" s="6"/>
      <c r="D30" s="7">
        <v>44530</v>
      </c>
      <c r="E30" s="8">
        <f t="shared" si="2"/>
        <v>500000</v>
      </c>
      <c r="F30" s="8">
        <v>250000</v>
      </c>
      <c r="G30" s="8"/>
      <c r="H30" s="1"/>
      <c r="I30" s="1"/>
      <c r="J30" s="1"/>
    </row>
    <row r="31" spans="2:10" x14ac:dyDescent="0.25">
      <c r="B31" s="6">
        <f t="shared" si="1"/>
        <v>16</v>
      </c>
      <c r="C31" s="6"/>
      <c r="D31" s="7">
        <v>44561</v>
      </c>
      <c r="E31" s="8">
        <f t="shared" si="2"/>
        <v>250000</v>
      </c>
      <c r="F31" s="8">
        <f>F30</f>
        <v>250000</v>
      </c>
      <c r="G31" s="8"/>
      <c r="H31" s="1"/>
      <c r="I31" s="1"/>
      <c r="J31" s="1"/>
    </row>
    <row r="32" spans="2:10" x14ac:dyDescent="0.25">
      <c r="B32" s="16" t="s">
        <v>7</v>
      </c>
      <c r="C32" s="16"/>
      <c r="D32" s="16"/>
      <c r="E32" s="16"/>
      <c r="F32" s="5">
        <f>SUM(F20:F31)</f>
        <v>3000000</v>
      </c>
      <c r="G32" s="5">
        <f>SUM(G20:G31)</f>
        <v>0</v>
      </c>
      <c r="H32" s="1"/>
      <c r="I32" s="1"/>
      <c r="J32" s="1"/>
    </row>
    <row r="34" spans="7:7" x14ac:dyDescent="0.25">
      <c r="G34" s="3">
        <f>G32+G19</f>
        <v>0</v>
      </c>
    </row>
  </sheetData>
  <mergeCells count="5">
    <mergeCell ref="B3:F3"/>
    <mergeCell ref="B4:F4"/>
    <mergeCell ref="B6:E6"/>
    <mergeCell ref="B19:E19"/>
    <mergeCell ref="B32:E32"/>
  </mergeCells>
  <pageMargins left="0.19685039370078741" right="0.19685039370078741" top="1.0629921259842521" bottom="1.0629921259842521" header="0.78740157480314965" footer="0.78740157480314965"/>
  <pageSetup paperSize="9" firstPageNumber="0" orientation="portrait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revision>0</cp:revision>
  <cp:lastPrinted>2020-08-27T11:46:18Z</cp:lastPrinted>
  <dcterms:created xsi:type="dcterms:W3CDTF">2016-05-18T06:50:26Z</dcterms:created>
  <dcterms:modified xsi:type="dcterms:W3CDTF">2020-08-27T11:46:21Z</dcterms:modified>
</cp:coreProperties>
</file>